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il\Dropbox\Phil_Rutherford_LLC\www.philrutherford.com\Reliability\"/>
    </mc:Choice>
  </mc:AlternateContent>
  <xr:revisionPtr revIDLastSave="0" documentId="13_ncr:1_{D0680FF4-A76A-437E-B279-53694E69D0ED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SWITCH" sheetId="1" r:id="rId1"/>
  </sheets>
  <definedNames>
    <definedName name="_Regression_Int" localSheetId="0" hidden="1">1</definedName>
    <definedName name="_xlnm.Print_Area" localSheetId="0">SWITCH!$A$2:$G$51</definedName>
    <definedName name="Print_Area_MI" localSheetId="0">SWITCH!$A$2:$G$51</definedName>
  </definedName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D5" i="1"/>
  <c r="E5" i="1"/>
  <c r="F5" i="1"/>
  <c r="C6" i="1"/>
  <c r="D6" i="1"/>
  <c r="E6" i="1"/>
  <c r="D40" i="1" s="1"/>
  <c r="F6" i="1"/>
  <c r="E49" i="1" s="1"/>
  <c r="D7" i="1"/>
  <c r="C29" i="1" s="1"/>
  <c r="E7" i="1"/>
  <c r="F7" i="1"/>
  <c r="C8" i="1"/>
  <c r="D8" i="1" s="1"/>
  <c r="E8" i="1"/>
  <c r="F8" i="1"/>
  <c r="C9" i="1"/>
  <c r="D9" i="1" s="1"/>
  <c r="C10" i="1"/>
  <c r="D10" i="1" s="1"/>
  <c r="D39" i="1"/>
  <c r="E50" i="1"/>
  <c r="C20" i="1" l="1"/>
  <c r="D50" i="1"/>
  <c r="C30" i="1"/>
  <c r="C25" i="1" s="1"/>
  <c r="F10" i="1"/>
  <c r="E10" i="1"/>
  <c r="E45" i="1"/>
  <c r="E47" i="1" s="1"/>
  <c r="D37" i="1"/>
  <c r="D38" i="1"/>
  <c r="E40" i="1"/>
  <c r="D35" i="1"/>
  <c r="D36" i="1" s="1"/>
  <c r="C19" i="1"/>
  <c r="D49" i="1"/>
  <c r="F9" i="1"/>
  <c r="E39" i="1"/>
  <c r="E9" i="1"/>
  <c r="C26" i="1" l="1"/>
  <c r="C27" i="1"/>
  <c r="C15" i="1"/>
  <c r="E35" i="1"/>
  <c r="E36" i="1" s="1"/>
  <c r="D45" i="1"/>
  <c r="C28" i="1"/>
  <c r="E48" i="1"/>
  <c r="E46" i="1"/>
  <c r="C16" i="1" l="1"/>
  <c r="C18" i="1"/>
  <c r="C17" i="1"/>
  <c r="E38" i="1"/>
  <c r="C40" i="1" s="1"/>
  <c r="D46" i="1"/>
  <c r="D48" i="1"/>
  <c r="C50" i="1" s="1"/>
  <c r="D47" i="1"/>
  <c r="C49" i="1" s="1"/>
  <c r="E37" i="1"/>
  <c r="C39" i="1" s="1"/>
  <c r="C35" i="1" l="1"/>
  <c r="C36" i="1" s="1"/>
  <c r="C45" i="1"/>
  <c r="C46" i="1" s="1"/>
  <c r="C38" i="1"/>
  <c r="C47" i="1" l="1"/>
  <c r="C48" i="1"/>
  <c r="C37" i="1"/>
</calcChain>
</file>

<file path=xl/sharedStrings.xml><?xml version="1.0" encoding="utf-8"?>
<sst xmlns="http://schemas.openxmlformats.org/spreadsheetml/2006/main" count="88" uniqueCount="38">
  <si>
    <t>1</t>
  </si>
  <si>
    <t>2</t>
  </si>
  <si>
    <t>3</t>
  </si>
  <si>
    <t>4</t>
  </si>
  <si>
    <t>Q</t>
  </si>
  <si>
    <t>R</t>
  </si>
  <si>
    <t>A</t>
  </si>
  <si>
    <t>B</t>
  </si>
  <si>
    <t>QO</t>
  </si>
  <si>
    <t>QC</t>
  </si>
  <si>
    <t>S12</t>
  </si>
  <si>
    <t>---1----2---</t>
  </si>
  <si>
    <t>P12</t>
  </si>
  <si>
    <t xml:space="preserve">  |---1---|</t>
  </si>
  <si>
    <t>--|       |--</t>
  </si>
  <si>
    <t xml:space="preserve">  |---2---|</t>
  </si>
  <si>
    <t>S(P13-P24)</t>
  </si>
  <si>
    <t>P13</t>
  </si>
  <si>
    <t>P24</t>
  </si>
  <si>
    <t xml:space="preserve">  |-1-|-2-|</t>
  </si>
  <si>
    <t>--|   |   |--</t>
  </si>
  <si>
    <t xml:space="preserve">  |-3-|-4-|</t>
  </si>
  <si>
    <t>P(S12-S34)</t>
  </si>
  <si>
    <t>S34</t>
  </si>
  <si>
    <t xml:space="preserve">  |-1---2-|</t>
  </si>
  <si>
    <t xml:space="preserve">  |-3---4-|</t>
  </si>
  <si>
    <t xml:space="preserve">  SINGLE SWITCH</t>
  </si>
  <si>
    <t xml:space="preserve">  SERIES/PARALLEL SWITCH RELIABILITIES FOR OPEN/CLOSE FAILURE MODES</t>
  </si>
  <si>
    <t xml:space="preserve">  UNRELIABILITY</t>
  </si>
  <si>
    <t xml:space="preserve">  RELIABILITY</t>
  </si>
  <si>
    <t xml:space="preserve">  OPEN CIRCUIT FRACTION</t>
  </si>
  <si>
    <t xml:space="preserve">  CLOSED CIRCUIT FRACTION</t>
  </si>
  <si>
    <t xml:space="preserve">  OPEN CIRCUIT UNRELIABILITY</t>
  </si>
  <si>
    <t xml:space="preserve">  CLOSED CIRCUIT UNRELIABILITY</t>
  </si>
  <si>
    <t xml:space="preserve">  SERIES SWITCHES (2)</t>
  </si>
  <si>
    <t xml:space="preserve">  PARALLEL SWITCHES (2)</t>
  </si>
  <si>
    <t xml:space="preserve">  SERIES-PARALLEL (4)</t>
  </si>
  <si>
    <t xml:space="preserve">  PARALLEL-SERIES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</si>
</sst>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_)"/>
    <numFmt numFmtId="165" formatCode="0.000000_)"/>
  </numFmts>
  <fonts count="3" x14ac:knownFonts="1">
    <font>
      <sz val="10"/>
      <name val="Courier"/>
    </font>
    <font>
      <sz val="11"/>
      <name val="Calibri"/>
      <family val="2"/>
      <scheme val="minor"/>
    </font>
    <font>
      <sz val="1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/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5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5" fontId="1" fillId="0" borderId="0" xfId="0" applyNumberFormat="1" applyFont="1" applyBorder="1" applyProtection="1"/>
    <xf numFmtId="0" fontId="1" fillId="0" borderId="7" xfId="0" applyFont="1" applyBorder="1" applyAlignment="1" applyProtection="1">
      <alignment horizontal="fill"/>
    </xf>
    <xf numFmtId="0" fontId="1" fillId="0" borderId="2" xfId="0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0" fontId="1" fillId="0" borderId="8" xfId="0" applyFont="1" applyBorder="1"/>
    <xf numFmtId="0" fontId="1" fillId="0" borderId="5" xfId="0" applyFont="1" applyBorder="1" applyAlignment="1" applyProtection="1">
      <alignment horizontal="fill"/>
    </xf>
    <xf numFmtId="0" fontId="1" fillId="0" borderId="0" xfId="0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5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G51"/>
  <sheetViews>
    <sheetView showGridLines="0" tabSelected="1" workbookViewId="0">
      <selection activeCell="C8" sqref="C8"/>
    </sheetView>
  </sheetViews>
  <sheetFormatPr defaultColWidth="12.625" defaultRowHeight="12" x14ac:dyDescent="0.15"/>
  <cols>
    <col min="1" max="1" width="30.625" customWidth="1"/>
    <col min="2" max="2" width="4.625" customWidth="1"/>
    <col min="3" max="5" width="12.625" style="21"/>
    <col min="7" max="7" width="7.625" style="1" customWidth="1"/>
  </cols>
  <sheetData>
    <row r="1" spans="1:7" ht="12.75" thickBot="1" x14ac:dyDescent="0.2"/>
    <row r="2" spans="1:7" ht="26.25" customHeight="1" thickBot="1" x14ac:dyDescent="0.3">
      <c r="A2" s="2" t="s">
        <v>27</v>
      </c>
      <c r="B2" s="3"/>
      <c r="C2" s="22"/>
      <c r="D2" s="22"/>
      <c r="E2" s="22"/>
      <c r="F2" s="26">
        <f ca="1">NOW()</f>
        <v>43519.854149537037</v>
      </c>
      <c r="G2" s="4"/>
    </row>
    <row r="3" spans="1:7" ht="22.5" customHeight="1" thickBot="1" x14ac:dyDescent="0.3">
      <c r="A3" s="2" t="s">
        <v>26</v>
      </c>
      <c r="B3" s="3"/>
      <c r="C3" s="5" t="s">
        <v>0</v>
      </c>
      <c r="D3" s="5" t="s">
        <v>1</v>
      </c>
      <c r="E3" s="5" t="s">
        <v>2</v>
      </c>
      <c r="F3" s="5" t="s">
        <v>3</v>
      </c>
      <c r="G3" s="4"/>
    </row>
    <row r="4" spans="1:7" ht="13.5" customHeight="1" x14ac:dyDescent="0.25">
      <c r="A4" s="6"/>
      <c r="B4" s="7"/>
      <c r="C4" s="23"/>
      <c r="D4" s="23"/>
      <c r="E4" s="23"/>
      <c r="F4" s="23"/>
      <c r="G4" s="8"/>
    </row>
    <row r="5" spans="1:7" ht="15" x14ac:dyDescent="0.25">
      <c r="A5" s="9" t="s">
        <v>28</v>
      </c>
      <c r="B5" s="10" t="s">
        <v>4</v>
      </c>
      <c r="C5" s="27">
        <v>0.01</v>
      </c>
      <c r="D5" s="19">
        <f t="shared" ref="D5:D10" si="0">C5</f>
        <v>0.01</v>
      </c>
      <c r="E5" s="19">
        <f t="shared" ref="E5:E10" si="1">C5</f>
        <v>0.01</v>
      </c>
      <c r="F5" s="19">
        <f t="shared" ref="F5:F10" si="2">C5</f>
        <v>0.01</v>
      </c>
      <c r="G5" s="8"/>
    </row>
    <row r="6" spans="1:7" ht="15" x14ac:dyDescent="0.25">
      <c r="A6" s="9" t="s">
        <v>29</v>
      </c>
      <c r="B6" s="10" t="s">
        <v>5</v>
      </c>
      <c r="C6" s="19">
        <f>1-C5</f>
        <v>0.99</v>
      </c>
      <c r="D6" s="19">
        <f t="shared" si="0"/>
        <v>0.99</v>
      </c>
      <c r="E6" s="19">
        <f t="shared" si="1"/>
        <v>0.99</v>
      </c>
      <c r="F6" s="19">
        <f t="shared" si="2"/>
        <v>0.99</v>
      </c>
      <c r="G6" s="8"/>
    </row>
    <row r="7" spans="1:7" ht="15" x14ac:dyDescent="0.25">
      <c r="A7" s="9" t="s">
        <v>30</v>
      </c>
      <c r="B7" s="10" t="s">
        <v>6</v>
      </c>
      <c r="C7" s="27">
        <v>0.1</v>
      </c>
      <c r="D7" s="19">
        <f t="shared" si="0"/>
        <v>0.1</v>
      </c>
      <c r="E7" s="19">
        <f t="shared" si="1"/>
        <v>0.1</v>
      </c>
      <c r="F7" s="19">
        <f t="shared" si="2"/>
        <v>0.1</v>
      </c>
      <c r="G7" s="8"/>
    </row>
    <row r="8" spans="1:7" ht="15" x14ac:dyDescent="0.25">
      <c r="A8" s="9" t="s">
        <v>31</v>
      </c>
      <c r="B8" s="10" t="s">
        <v>7</v>
      </c>
      <c r="C8" s="19">
        <f>1-C7</f>
        <v>0.9</v>
      </c>
      <c r="D8" s="19">
        <f t="shared" si="0"/>
        <v>0.9</v>
      </c>
      <c r="E8" s="19">
        <f t="shared" si="1"/>
        <v>0.9</v>
      </c>
      <c r="F8" s="19">
        <f t="shared" si="2"/>
        <v>0.9</v>
      </c>
      <c r="G8" s="8"/>
    </row>
    <row r="9" spans="1:7" ht="15" x14ac:dyDescent="0.25">
      <c r="A9" s="9" t="s">
        <v>32</v>
      </c>
      <c r="B9" s="10" t="s">
        <v>8</v>
      </c>
      <c r="C9" s="19">
        <f>C7*C5</f>
        <v>1E-3</v>
      </c>
      <c r="D9" s="19">
        <f t="shared" si="0"/>
        <v>1E-3</v>
      </c>
      <c r="E9" s="19">
        <f t="shared" si="1"/>
        <v>1E-3</v>
      </c>
      <c r="F9" s="19">
        <f t="shared" si="2"/>
        <v>1E-3</v>
      </c>
      <c r="G9" s="8"/>
    </row>
    <row r="10" spans="1:7" ht="15" x14ac:dyDescent="0.25">
      <c r="A10" s="9" t="s">
        <v>33</v>
      </c>
      <c r="B10" s="10" t="s">
        <v>9</v>
      </c>
      <c r="C10" s="19">
        <f>C8*C5</f>
        <v>9.0000000000000011E-3</v>
      </c>
      <c r="D10" s="19">
        <f t="shared" si="0"/>
        <v>9.0000000000000011E-3</v>
      </c>
      <c r="E10" s="19">
        <f t="shared" si="1"/>
        <v>9.0000000000000011E-3</v>
      </c>
      <c r="F10" s="19">
        <f t="shared" si="2"/>
        <v>9.0000000000000011E-3</v>
      </c>
      <c r="G10" s="8"/>
    </row>
    <row r="11" spans="1:7" ht="15.75" thickBot="1" x14ac:dyDescent="0.3">
      <c r="A11" s="12"/>
      <c r="B11" s="13"/>
      <c r="C11" s="24"/>
      <c r="D11" s="24"/>
      <c r="E11" s="24"/>
      <c r="F11" s="24"/>
      <c r="G11" s="15"/>
    </row>
    <row r="12" spans="1:7" ht="15" x14ac:dyDescent="0.25">
      <c r="A12" s="16"/>
      <c r="B12" s="17"/>
      <c r="C12" s="19"/>
      <c r="D12" s="19"/>
      <c r="E12" s="19"/>
      <c r="F12" s="18"/>
      <c r="G12" s="8"/>
    </row>
    <row r="13" spans="1:7" ht="15" x14ac:dyDescent="0.25">
      <c r="A13" s="9" t="s">
        <v>34</v>
      </c>
      <c r="B13" s="7"/>
      <c r="C13" s="19" t="s">
        <v>10</v>
      </c>
      <c r="D13" s="19"/>
      <c r="E13" s="19"/>
      <c r="F13" s="11"/>
      <c r="G13" s="8"/>
    </row>
    <row r="14" spans="1:7" ht="15" x14ac:dyDescent="0.25">
      <c r="A14" s="6"/>
      <c r="B14" s="7"/>
      <c r="C14" s="19"/>
      <c r="D14" s="19"/>
      <c r="E14" s="19"/>
      <c r="F14" s="11"/>
      <c r="G14" s="8"/>
    </row>
    <row r="15" spans="1:7" ht="15" x14ac:dyDescent="0.25">
      <c r="A15" s="9" t="s">
        <v>28</v>
      </c>
      <c r="B15" s="10" t="s">
        <v>4</v>
      </c>
      <c r="C15" s="19">
        <f>C19+C20</f>
        <v>2.0799999999999998E-3</v>
      </c>
      <c r="D15" s="19"/>
      <c r="E15" s="19"/>
      <c r="F15" s="11"/>
      <c r="G15" s="8"/>
    </row>
    <row r="16" spans="1:7" ht="15" x14ac:dyDescent="0.25">
      <c r="A16" s="9" t="s">
        <v>29</v>
      </c>
      <c r="B16" s="10" t="s">
        <v>5</v>
      </c>
      <c r="C16" s="19">
        <f>1-C15</f>
        <v>0.99792000000000003</v>
      </c>
      <c r="D16" s="19"/>
      <c r="E16" s="19"/>
      <c r="F16" s="11"/>
      <c r="G16" s="8"/>
    </row>
    <row r="17" spans="1:7" ht="15" x14ac:dyDescent="0.25">
      <c r="A17" s="9" t="s">
        <v>30</v>
      </c>
      <c r="B17" s="10" t="s">
        <v>6</v>
      </c>
      <c r="C17" s="19">
        <f>C19/C15</f>
        <v>0.96105769230769234</v>
      </c>
      <c r="D17" s="19"/>
      <c r="E17" s="19"/>
      <c r="F17" s="20" t="s">
        <v>11</v>
      </c>
      <c r="G17" s="8"/>
    </row>
    <row r="18" spans="1:7" ht="15" x14ac:dyDescent="0.25">
      <c r="A18" s="9" t="s">
        <v>31</v>
      </c>
      <c r="B18" s="10" t="s">
        <v>7</v>
      </c>
      <c r="C18" s="19">
        <f>C20/C15</f>
        <v>3.8942307692307707E-2</v>
      </c>
      <c r="D18" s="19"/>
      <c r="E18" s="19"/>
      <c r="F18" s="11"/>
      <c r="G18" s="8"/>
    </row>
    <row r="19" spans="1:7" ht="15" x14ac:dyDescent="0.25">
      <c r="A19" s="9" t="s">
        <v>32</v>
      </c>
      <c r="B19" s="10" t="s">
        <v>8</v>
      </c>
      <c r="C19" s="19">
        <f>C7*C5*D6+D7*C6*D5+(C7*D7+C8*D7+C7*D8)*C5*D5</f>
        <v>1.9989999999999999E-3</v>
      </c>
      <c r="D19" s="19"/>
      <c r="E19" s="19"/>
      <c r="F19" s="11"/>
      <c r="G19" s="8"/>
    </row>
    <row r="20" spans="1:7" ht="15" x14ac:dyDescent="0.25">
      <c r="A20" s="9" t="s">
        <v>33</v>
      </c>
      <c r="B20" s="10" t="s">
        <v>9</v>
      </c>
      <c r="C20" s="19">
        <f>C8*D8*C5*D5</f>
        <v>8.1000000000000017E-5</v>
      </c>
      <c r="D20" s="19"/>
      <c r="E20" s="19"/>
      <c r="F20" s="11"/>
      <c r="G20" s="8"/>
    </row>
    <row r="21" spans="1:7" ht="15.75" thickBot="1" x14ac:dyDescent="0.3">
      <c r="A21" s="12"/>
      <c r="B21" s="13"/>
      <c r="C21" s="24"/>
      <c r="D21" s="24"/>
      <c r="E21" s="24"/>
      <c r="F21" s="14"/>
      <c r="G21" s="15"/>
    </row>
    <row r="22" spans="1:7" ht="15" x14ac:dyDescent="0.25">
      <c r="A22" s="16"/>
      <c r="B22" s="17"/>
      <c r="C22" s="19"/>
      <c r="D22" s="19"/>
      <c r="E22" s="19"/>
      <c r="F22" s="18"/>
      <c r="G22" s="8"/>
    </row>
    <row r="23" spans="1:7" ht="15" x14ac:dyDescent="0.25">
      <c r="A23" s="9" t="s">
        <v>35</v>
      </c>
      <c r="B23" s="7"/>
      <c r="C23" s="19" t="s">
        <v>12</v>
      </c>
      <c r="D23" s="19"/>
      <c r="E23" s="19"/>
      <c r="F23" s="11"/>
      <c r="G23" s="8"/>
    </row>
    <row r="24" spans="1:7" ht="15" x14ac:dyDescent="0.25">
      <c r="A24" s="6"/>
      <c r="B24" s="7"/>
      <c r="C24" s="19"/>
      <c r="D24" s="19"/>
      <c r="E24" s="19"/>
      <c r="F24" s="11"/>
      <c r="G24" s="8"/>
    </row>
    <row r="25" spans="1:7" ht="15" x14ac:dyDescent="0.25">
      <c r="A25" s="9" t="s">
        <v>28</v>
      </c>
      <c r="B25" s="10" t="s">
        <v>4</v>
      </c>
      <c r="C25" s="19">
        <f>C29+C30</f>
        <v>1.7920000000000002E-2</v>
      </c>
      <c r="D25" s="19"/>
      <c r="E25" s="19"/>
      <c r="F25" s="11"/>
      <c r="G25" s="8"/>
    </row>
    <row r="26" spans="1:7" ht="15" x14ac:dyDescent="0.25">
      <c r="A26" s="9" t="s">
        <v>29</v>
      </c>
      <c r="B26" s="10" t="s">
        <v>5</v>
      </c>
      <c r="C26" s="19">
        <f>1-C25</f>
        <v>0.98207999999999995</v>
      </c>
      <c r="D26" s="19"/>
      <c r="E26" s="19"/>
      <c r="F26" s="20" t="s">
        <v>13</v>
      </c>
      <c r="G26" s="8"/>
    </row>
    <row r="27" spans="1:7" ht="15" x14ac:dyDescent="0.25">
      <c r="A27" s="9" t="s">
        <v>30</v>
      </c>
      <c r="B27" s="10" t="s">
        <v>6</v>
      </c>
      <c r="C27" s="19">
        <f>C29/C25</f>
        <v>5.5803571428571434E-5</v>
      </c>
      <c r="D27" s="19"/>
      <c r="E27" s="19"/>
      <c r="F27" s="20" t="s">
        <v>14</v>
      </c>
      <c r="G27" s="8"/>
    </row>
    <row r="28" spans="1:7" ht="15" x14ac:dyDescent="0.25">
      <c r="A28" s="9" t="s">
        <v>31</v>
      </c>
      <c r="B28" s="10" t="s">
        <v>7</v>
      </c>
      <c r="C28" s="19">
        <f>C30/C25</f>
        <v>0.99994419642857135</v>
      </c>
      <c r="D28" s="19"/>
      <c r="E28" s="19"/>
      <c r="F28" s="20" t="s">
        <v>15</v>
      </c>
      <c r="G28" s="8"/>
    </row>
    <row r="29" spans="1:7" ht="15" x14ac:dyDescent="0.25">
      <c r="A29" s="9" t="s">
        <v>32</v>
      </c>
      <c r="B29" s="10" t="s">
        <v>8</v>
      </c>
      <c r="C29" s="19">
        <f>C7*D7*C5*D5</f>
        <v>1.0000000000000002E-6</v>
      </c>
      <c r="D29" s="19"/>
      <c r="E29" s="19"/>
      <c r="F29" s="11"/>
      <c r="G29" s="8"/>
    </row>
    <row r="30" spans="1:7" ht="15" x14ac:dyDescent="0.25">
      <c r="A30" s="9" t="s">
        <v>33</v>
      </c>
      <c r="B30" s="10" t="s">
        <v>9</v>
      </c>
      <c r="C30" s="19">
        <f>C8*C5*D6+D8*C6*D5+(C8*D8+C7*D8+D7*C8)*C5*D5</f>
        <v>1.7919000000000001E-2</v>
      </c>
      <c r="D30" s="19"/>
      <c r="E30" s="19"/>
      <c r="F30" s="11"/>
      <c r="G30" s="8"/>
    </row>
    <row r="31" spans="1:7" ht="15.75" thickBot="1" x14ac:dyDescent="0.3">
      <c r="A31" s="12"/>
      <c r="B31" s="13"/>
      <c r="C31" s="24"/>
      <c r="D31" s="24"/>
      <c r="E31" s="24"/>
      <c r="F31" s="14"/>
      <c r="G31" s="15"/>
    </row>
    <row r="32" spans="1:7" ht="15" x14ac:dyDescent="0.25">
      <c r="A32" s="16"/>
      <c r="B32" s="17"/>
      <c r="C32" s="19"/>
      <c r="D32" s="19"/>
      <c r="E32" s="19"/>
      <c r="F32" s="18"/>
      <c r="G32" s="8"/>
    </row>
    <row r="33" spans="1:7" ht="15" x14ac:dyDescent="0.25">
      <c r="A33" s="9" t="s">
        <v>36</v>
      </c>
      <c r="B33" s="7"/>
      <c r="C33" s="19" t="s">
        <v>16</v>
      </c>
      <c r="D33" s="19" t="s">
        <v>17</v>
      </c>
      <c r="E33" s="19" t="s">
        <v>18</v>
      </c>
      <c r="F33" s="11"/>
      <c r="G33" s="8"/>
    </row>
    <row r="34" spans="1:7" ht="15" x14ac:dyDescent="0.25">
      <c r="A34" s="6"/>
      <c r="B34" s="7"/>
      <c r="C34" s="19"/>
      <c r="D34" s="19"/>
      <c r="E34" s="19"/>
      <c r="F34" s="11"/>
      <c r="G34" s="8"/>
    </row>
    <row r="35" spans="1:7" ht="15" x14ac:dyDescent="0.25">
      <c r="A35" s="9" t="s">
        <v>28</v>
      </c>
      <c r="B35" s="10" t="s">
        <v>4</v>
      </c>
      <c r="C35" s="19">
        <f>C39+C40</f>
        <v>3.2309055999999998E-4</v>
      </c>
      <c r="D35" s="19">
        <f>D39+D40</f>
        <v>1.7920000000000002E-2</v>
      </c>
      <c r="E35" s="19">
        <f>E39+E40</f>
        <v>1.7920000000000002E-2</v>
      </c>
      <c r="F35" s="11"/>
      <c r="G35" s="8"/>
    </row>
    <row r="36" spans="1:7" ht="15" x14ac:dyDescent="0.25">
      <c r="A36" s="9" t="s">
        <v>29</v>
      </c>
      <c r="B36" s="10" t="s">
        <v>5</v>
      </c>
      <c r="C36" s="19">
        <f>1-C35</f>
        <v>0.99967690943999998</v>
      </c>
      <c r="D36" s="19">
        <f>1-D35</f>
        <v>0.98207999999999995</v>
      </c>
      <c r="E36" s="19">
        <f>1-E35</f>
        <v>0.98207999999999995</v>
      </c>
      <c r="F36" s="20" t="s">
        <v>19</v>
      </c>
      <c r="G36" s="8"/>
    </row>
    <row r="37" spans="1:7" ht="15" x14ac:dyDescent="0.25">
      <c r="A37" s="9" t="s">
        <v>30</v>
      </c>
      <c r="B37" s="10" t="s">
        <v>6</v>
      </c>
      <c r="C37" s="19">
        <f>C39/C35</f>
        <v>6.1902118093453444E-3</v>
      </c>
      <c r="D37" s="19">
        <f>D39/D35</f>
        <v>5.5803571428571434E-5</v>
      </c>
      <c r="E37" s="19">
        <f>E39/E35</f>
        <v>5.5803571428571434E-5</v>
      </c>
      <c r="F37" s="20" t="s">
        <v>20</v>
      </c>
      <c r="G37" s="8"/>
    </row>
    <row r="38" spans="1:7" ht="15" x14ac:dyDescent="0.25">
      <c r="A38" s="9" t="s">
        <v>31</v>
      </c>
      <c r="B38" s="10" t="s">
        <v>7</v>
      </c>
      <c r="C38" s="19">
        <f>C40/C35</f>
        <v>0.99380978819065469</v>
      </c>
      <c r="D38" s="19">
        <f>D40/D35</f>
        <v>0.99994419642857135</v>
      </c>
      <c r="E38" s="19">
        <f>E40/E35</f>
        <v>0.99994419642857135</v>
      </c>
      <c r="F38" s="20" t="s">
        <v>21</v>
      </c>
      <c r="G38" s="8"/>
    </row>
    <row r="39" spans="1:7" ht="15" x14ac:dyDescent="0.25">
      <c r="A39" s="9" t="s">
        <v>32</v>
      </c>
      <c r="B39" s="10" t="s">
        <v>8</v>
      </c>
      <c r="C39" s="19">
        <f>D37*D35*E36+E37*D36*E35+(D37*E37+D38*E37+D37*E38)*D35*E35</f>
        <v>1.9999990000000005E-6</v>
      </c>
      <c r="D39" s="19">
        <f>C7*E7*C5*E5</f>
        <v>1.0000000000000002E-6</v>
      </c>
      <c r="E39" s="19">
        <f>D7*F7*D5*F5</f>
        <v>1.0000000000000002E-6</v>
      </c>
      <c r="F39" s="11"/>
      <c r="G39" s="8"/>
    </row>
    <row r="40" spans="1:7" ht="15" x14ac:dyDescent="0.25">
      <c r="A40" s="9" t="s">
        <v>33</v>
      </c>
      <c r="B40" s="10" t="s">
        <v>9</v>
      </c>
      <c r="C40" s="19">
        <f>D38*E38*D35*E35</f>
        <v>3.2109056099999998E-4</v>
      </c>
      <c r="D40" s="19">
        <f>C8*C5*E6+E8*C6*E5+(C8*E8+C7*E8+E7*C8)*C5*E5</f>
        <v>1.7919000000000001E-2</v>
      </c>
      <c r="E40" s="19">
        <f>D8*D5*F6+F8*D6*F5+(D8*F8+D7*F8+F7*D8)*D5*F5</f>
        <v>1.7919000000000001E-2</v>
      </c>
      <c r="F40" s="11"/>
      <c r="G40" s="8"/>
    </row>
    <row r="41" spans="1:7" ht="15.75" thickBot="1" x14ac:dyDescent="0.3">
      <c r="A41" s="12"/>
      <c r="B41" s="13"/>
      <c r="C41" s="24"/>
      <c r="D41" s="24"/>
      <c r="E41" s="24"/>
      <c r="F41" s="14"/>
      <c r="G41" s="15"/>
    </row>
    <row r="42" spans="1:7" ht="15" x14ac:dyDescent="0.25">
      <c r="A42" s="16"/>
      <c r="B42" s="17"/>
      <c r="C42" s="19"/>
      <c r="D42" s="19"/>
      <c r="E42" s="19"/>
      <c r="F42" s="18"/>
      <c r="G42" s="8"/>
    </row>
    <row r="43" spans="1:7" ht="15" x14ac:dyDescent="0.25">
      <c r="A43" s="9" t="s">
        <v>37</v>
      </c>
      <c r="B43" s="7"/>
      <c r="C43" s="19" t="s">
        <v>22</v>
      </c>
      <c r="D43" s="19" t="s">
        <v>10</v>
      </c>
      <c r="E43" s="19" t="s">
        <v>23</v>
      </c>
      <c r="F43" s="11"/>
      <c r="G43" s="8"/>
    </row>
    <row r="44" spans="1:7" ht="15" x14ac:dyDescent="0.25">
      <c r="A44" s="6"/>
      <c r="B44" s="7"/>
      <c r="C44" s="19"/>
      <c r="D44" s="19"/>
      <c r="E44" s="19"/>
      <c r="F44" s="11"/>
      <c r="G44" s="8"/>
    </row>
    <row r="45" spans="1:7" ht="15" x14ac:dyDescent="0.25">
      <c r="A45" s="9" t="s">
        <v>28</v>
      </c>
      <c r="B45" s="10" t="s">
        <v>4</v>
      </c>
      <c r="C45" s="19">
        <f>C49+C50</f>
        <v>1.6598944000000004E-4</v>
      </c>
      <c r="D45" s="19">
        <f>D49+D50</f>
        <v>2.0799999999999998E-3</v>
      </c>
      <c r="E45" s="19">
        <f>E49+E50</f>
        <v>2.0799999999999998E-3</v>
      </c>
      <c r="F45" s="11"/>
      <c r="G45" s="8"/>
    </row>
    <row r="46" spans="1:7" ht="15" x14ac:dyDescent="0.25">
      <c r="A46" s="9" t="s">
        <v>29</v>
      </c>
      <c r="B46" s="10" t="s">
        <v>5</v>
      </c>
      <c r="C46" s="19">
        <f>1-C45</f>
        <v>0.99983401055999999</v>
      </c>
      <c r="D46" s="19">
        <f>1-D45</f>
        <v>0.99792000000000003</v>
      </c>
      <c r="E46" s="19">
        <f>1-E45</f>
        <v>0.99792000000000003</v>
      </c>
      <c r="F46" s="20" t="s">
        <v>24</v>
      </c>
      <c r="G46" s="8"/>
    </row>
    <row r="47" spans="1:7" ht="15" x14ac:dyDescent="0.25">
      <c r="A47" s="9" t="s">
        <v>30</v>
      </c>
      <c r="B47" s="10" t="s">
        <v>6</v>
      </c>
      <c r="C47" s="19">
        <f>C49/C45</f>
        <v>2.4073826624151504E-2</v>
      </c>
      <c r="D47" s="19">
        <f>D49/D45</f>
        <v>0.96105769230769234</v>
      </c>
      <c r="E47" s="19">
        <f>E49/E45</f>
        <v>0.96105769230769234</v>
      </c>
      <c r="F47" s="20" t="s">
        <v>14</v>
      </c>
      <c r="G47" s="8"/>
    </row>
    <row r="48" spans="1:7" ht="15" x14ac:dyDescent="0.25">
      <c r="A48" s="9" t="s">
        <v>31</v>
      </c>
      <c r="B48" s="10" t="s">
        <v>7</v>
      </c>
      <c r="C48" s="19">
        <f>C50/C45</f>
        <v>0.97592617337584853</v>
      </c>
      <c r="D48" s="19">
        <f>D50/D45</f>
        <v>3.8942307692307707E-2</v>
      </c>
      <c r="E48" s="19">
        <f>E50/E45</f>
        <v>3.8942307692307707E-2</v>
      </c>
      <c r="F48" s="20" t="s">
        <v>25</v>
      </c>
      <c r="G48" s="8"/>
    </row>
    <row r="49" spans="1:7" ht="15" x14ac:dyDescent="0.25">
      <c r="A49" s="9" t="s">
        <v>32</v>
      </c>
      <c r="B49" s="10" t="s">
        <v>8</v>
      </c>
      <c r="C49" s="19">
        <f>D47*E47*D45*E45</f>
        <v>3.9960009999999998E-6</v>
      </c>
      <c r="D49" s="19">
        <f>C7*C5*D6+D7*C6*D5+(C7*D7+C8*D7+C7*D8)*C5*D5</f>
        <v>1.9989999999999999E-3</v>
      </c>
      <c r="E49" s="19">
        <f>E7*E5*F6+F7*E6*F5+(E7*F7+E8*F7+E7*F8)*E5*F5</f>
        <v>1.9989999999999999E-3</v>
      </c>
      <c r="F49" s="11"/>
      <c r="G49" s="8"/>
    </row>
    <row r="50" spans="1:7" ht="15" x14ac:dyDescent="0.25">
      <c r="A50" s="9" t="s">
        <v>33</v>
      </c>
      <c r="B50" s="10" t="s">
        <v>9</v>
      </c>
      <c r="C50" s="19">
        <f>D48*D45*E46+E48*D46*E45+(D48*E48+D47*E48+E47*D48)*D45*E45</f>
        <v>1.6199343900000004E-4</v>
      </c>
      <c r="D50" s="19">
        <f>C8*D8*C5*D5</f>
        <v>8.1000000000000017E-5</v>
      </c>
      <c r="E50" s="19">
        <f>E8*F8*E5*F5</f>
        <v>8.1000000000000017E-5</v>
      </c>
      <c r="F50" s="11"/>
      <c r="G50" s="8"/>
    </row>
    <row r="51" spans="1:7" ht="15.75" thickBot="1" x14ac:dyDescent="0.3">
      <c r="A51" s="12"/>
      <c r="B51" s="13"/>
      <c r="C51" s="25"/>
      <c r="D51" s="25"/>
      <c r="E51" s="25"/>
      <c r="F51" s="13"/>
      <c r="G51" s="15"/>
    </row>
  </sheetData>
  <phoneticPr fontId="0" type="noConversion"/>
  <printOptions horizontalCentered="1"/>
  <pageMargins left="0.75" right="0.75" top="1" bottom="1" header="0.5" footer="0.5"/>
  <pageSetup scale="8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SWITCH</vt:lpstr>
      <vt:lpstr>SWITCH!Print_Area</vt:lpstr>
      <vt:lpstr>SWITCH!Print_Area_MI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Rutherford</dc:creator>
  <cp:lastModifiedBy>Phil Rutherford</cp:lastModifiedBy>
  <cp:lastPrinted>2019-02-24T00:48:02Z</cp:lastPrinted>
  <dcterms:created xsi:type="dcterms:W3CDTF">2003-07-29T04:24:11Z</dcterms:created>
  <dcterms:modified xsi:type="dcterms:W3CDTF">2019-02-24T04:37:43Z</dcterms:modified>
</cp:coreProperties>
</file>